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TRIMESTRE DIGITAL 2017\"/>
    </mc:Choice>
  </mc:AlternateContent>
  <bookViews>
    <workbookView xWindow="0" yWindow="0" windowWidth="20430" windowHeight="705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D70" i="1" l="1"/>
  <c r="G99" i="1" l="1"/>
  <c r="F98" i="1"/>
  <c r="F97" i="1" s="1"/>
  <c r="G97" i="1" s="1"/>
  <c r="E97" i="1"/>
  <c r="D97" i="1"/>
  <c r="C97" i="1"/>
  <c r="F96" i="1"/>
  <c r="G96" i="1" s="1"/>
  <c r="F95" i="1"/>
  <c r="G95" i="1" s="1"/>
  <c r="F94" i="1"/>
  <c r="G94" i="1" s="1"/>
  <c r="F93" i="1"/>
  <c r="G93" i="1" s="1"/>
  <c r="F92" i="1"/>
  <c r="G92" i="1" s="1"/>
  <c r="E91" i="1"/>
  <c r="D91" i="1"/>
  <c r="C91" i="1"/>
  <c r="G90" i="1"/>
  <c r="F90" i="1"/>
  <c r="F89" i="1"/>
  <c r="G89" i="1" s="1"/>
  <c r="G88" i="1"/>
  <c r="F88" i="1"/>
  <c r="F87" i="1"/>
  <c r="G87" i="1" s="1"/>
  <c r="G86" i="1"/>
  <c r="F86" i="1"/>
  <c r="F85" i="1"/>
  <c r="F84" i="1" s="1"/>
  <c r="G84" i="1" s="1"/>
  <c r="E84" i="1"/>
  <c r="D84" i="1"/>
  <c r="C84" i="1"/>
  <c r="F83" i="1"/>
  <c r="G83" i="1" s="1"/>
  <c r="F82" i="1"/>
  <c r="G82" i="1" s="1"/>
  <c r="F81" i="1"/>
  <c r="G81" i="1" s="1"/>
  <c r="F80" i="1"/>
  <c r="F79" i="1"/>
  <c r="G79" i="1" s="1"/>
  <c r="E78" i="1"/>
  <c r="D78" i="1"/>
  <c r="C78" i="1"/>
  <c r="F77" i="1"/>
  <c r="G77" i="1" s="1"/>
  <c r="G76" i="1"/>
  <c r="F76" i="1"/>
  <c r="G75" i="1"/>
  <c r="F75" i="1"/>
  <c r="G74" i="1"/>
  <c r="F74" i="1"/>
  <c r="F73" i="1"/>
  <c r="E72" i="1"/>
  <c r="D72" i="1"/>
  <c r="C72" i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F64" i="1"/>
  <c r="G64" i="1" s="1"/>
  <c r="E63" i="1"/>
  <c r="D63" i="1"/>
  <c r="C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F55" i="1"/>
  <c r="E55" i="1"/>
  <c r="D55" i="1"/>
  <c r="C55" i="1"/>
  <c r="G55" i="1" s="1"/>
  <c r="F54" i="1"/>
  <c r="G54" i="1" s="1"/>
  <c r="F53" i="1"/>
  <c r="G53" i="1" s="1"/>
  <c r="F52" i="1"/>
  <c r="G52" i="1" s="1"/>
  <c r="F51" i="1"/>
  <c r="G51" i="1" s="1"/>
  <c r="F50" i="1"/>
  <c r="F49" i="1" s="1"/>
  <c r="G49" i="1" s="1"/>
  <c r="E49" i="1"/>
  <c r="D49" i="1"/>
  <c r="C49" i="1"/>
  <c r="G48" i="1"/>
  <c r="F48" i="1"/>
  <c r="G47" i="1"/>
  <c r="F47" i="1"/>
  <c r="G46" i="1"/>
  <c r="F46" i="1"/>
  <c r="G45" i="1"/>
  <c r="F45" i="1"/>
  <c r="F44" i="1" s="1"/>
  <c r="E44" i="1"/>
  <c r="D44" i="1"/>
  <c r="C44" i="1"/>
  <c r="C43" i="1" s="1"/>
  <c r="G42" i="1"/>
  <c r="F42" i="1"/>
  <c r="G41" i="1"/>
  <c r="F41" i="1"/>
  <c r="G40" i="1"/>
  <c r="F40" i="1"/>
  <c r="G39" i="1"/>
  <c r="F39" i="1"/>
  <c r="F38" i="1"/>
  <c r="E38" i="1"/>
  <c r="D38" i="1"/>
  <c r="C38" i="1"/>
  <c r="G38" i="1" s="1"/>
  <c r="G37" i="1"/>
  <c r="F37" i="1"/>
  <c r="F36" i="1"/>
  <c r="F35" i="1" s="1"/>
  <c r="G35" i="1" s="1"/>
  <c r="E35" i="1"/>
  <c r="D35" i="1"/>
  <c r="C35" i="1"/>
  <c r="G34" i="1"/>
  <c r="F34" i="1"/>
  <c r="F33" i="1"/>
  <c r="E33" i="1"/>
  <c r="D33" i="1"/>
  <c r="C33" i="1"/>
  <c r="G33" i="1" s="1"/>
  <c r="G32" i="1"/>
  <c r="F32" i="1"/>
  <c r="F31" i="1"/>
  <c r="G31" i="1" s="1"/>
  <c r="G30" i="1"/>
  <c r="F30" i="1"/>
  <c r="F29" i="1"/>
  <c r="G29" i="1" s="1"/>
  <c r="G28" i="1"/>
  <c r="F28" i="1"/>
  <c r="F27" i="1"/>
  <c r="G27" i="1" s="1"/>
  <c r="E27" i="1"/>
  <c r="D27" i="1"/>
  <c r="C27" i="1"/>
  <c r="G26" i="1"/>
  <c r="F26" i="1"/>
  <c r="G25" i="1"/>
  <c r="F25" i="1"/>
  <c r="G24" i="1"/>
  <c r="F24" i="1"/>
  <c r="G23" i="1"/>
  <c r="F23" i="1"/>
  <c r="G22" i="1"/>
  <c r="F22" i="1"/>
  <c r="F21" i="1" s="1"/>
  <c r="G21" i="1" s="1"/>
  <c r="E21" i="1"/>
  <c r="D21" i="1"/>
  <c r="C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E13" i="1"/>
  <c r="D13" i="1"/>
  <c r="C13" i="1"/>
  <c r="G12" i="1"/>
  <c r="F12" i="1"/>
  <c r="G11" i="1"/>
  <c r="F11" i="1"/>
  <c r="G10" i="1"/>
  <c r="F10" i="1"/>
  <c r="F9" i="1"/>
  <c r="G9" i="1" s="1"/>
  <c r="G8" i="1"/>
  <c r="F8" i="1"/>
  <c r="F7" i="1"/>
  <c r="G7" i="1" s="1"/>
  <c r="F6" i="1"/>
  <c r="G6" i="1" s="1"/>
  <c r="E5" i="1"/>
  <c r="D5" i="1"/>
  <c r="C5" i="1"/>
  <c r="C4" i="1" s="1"/>
  <c r="C3" i="1" s="1"/>
  <c r="E43" i="1" l="1"/>
  <c r="F72" i="1"/>
  <c r="G72" i="1" s="1"/>
  <c r="G73" i="1"/>
  <c r="E4" i="1"/>
  <c r="D4" i="1"/>
  <c r="F78" i="1"/>
  <c r="G78" i="1" s="1"/>
  <c r="D43" i="1"/>
  <c r="F63" i="1"/>
  <c r="G63" i="1" s="1"/>
  <c r="F13" i="1"/>
  <c r="G13" i="1" s="1"/>
  <c r="F5" i="1"/>
  <c r="G44" i="1"/>
  <c r="F91" i="1"/>
  <c r="G91" i="1" s="1"/>
  <c r="G14" i="1"/>
  <c r="G36" i="1"/>
  <c r="G50" i="1"/>
  <c r="G65" i="1"/>
  <c r="G80" i="1"/>
  <c r="G85" i="1"/>
  <c r="G98" i="1"/>
  <c r="E3" i="1" l="1"/>
  <c r="D3" i="1"/>
  <c r="F43" i="1"/>
  <c r="G43" i="1" s="1"/>
  <c r="F4" i="1"/>
  <c r="G4" i="1" s="1"/>
  <c r="G5" i="1"/>
  <c r="F3" i="1" l="1"/>
  <c r="G3" i="1" s="1"/>
</calcChain>
</file>

<file path=xl/sharedStrings.xml><?xml version="1.0" encoding="utf-8"?>
<sst xmlns="http://schemas.openxmlformats.org/spreadsheetml/2006/main" count="127" uniqueCount="126">
  <si>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</si>
  <si>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</si>
  <si>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</si>
  <si>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</si>
  <si>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</si>
  <si>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</si>
  <si>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</si>
  <si>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</si>
  <si>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</si>
  <si>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</si>
  <si>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</si>
  <si>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</si>
  <si>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</si>
  <si>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</si>
  <si>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</si>
  <si>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</si>
  <si>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</si>
  <si>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</si>
  <si>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</si>
  <si>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</si>
  <si>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</si>
  <si>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</si>
  <si>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</si>
  <si>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</si>
  <si>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</si>
  <si>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</si>
  <si>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</si>
  <si>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</si>
  <si>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</si>
  <si>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</si>
  <si>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</si>
  <si>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</si>
  <si>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</si>
  <si>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</si>
  <si>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</si>
  <si>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</si>
  <si>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</si>
  <si>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</si>
  <si>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</si>
  <si>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</si>
  <si>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</si>
  <si>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</si>
  <si>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</si>
  <si>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</si>
  <si>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</si>
  <si>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</si>
  <si>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</si>
  <si>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</si>
  <si>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</si>
  <si>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</si>
  <si>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</si>
  <si>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</si>
  <si>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</si>
  <si>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</si>
  <si>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</si>
  <si>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</si>
  <si>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</si>
  <si>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</si>
  <si>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</si>
  <si>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</si>
  <si>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</si>
  <si>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</si>
  <si>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</si>
  <si>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</si>
  <si>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</si>
  <si>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</si>
  <si>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</si>
  <si>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</si>
  <si>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</si>
  <si>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</si>
  <si>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</si>
  <si>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</si>
  <si>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</si>
  <si>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</si>
  <si>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</si>
  <si>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</si>
  <si>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</si>
  <si>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</si>
  <si>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</si>
  <si>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</si>
  <si>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</si>
  <si>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</si>
  <si>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</si>
  <si>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</si>
  <si>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</si>
  <si>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</si>
  <si>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</si>
  <si>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</si>
  <si>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</si>
  <si>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</si>
  <si>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</si>
  <si>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</si>
  <si>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</si>
  <si>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</si>
  <si>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</si>
  <si>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</si>
  <si>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</si>
  <si>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</si>
  <si>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</si>
  <si>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</si>
  <si>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</si>
  <si>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</si>
  <si>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</si>
  <si>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</si>
  <si>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</si>
  <si>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</si>
  <si>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</si>
  <si>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</si>
  <si>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</si>
  <si>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</si>
  <si>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</si>
  <si>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</si>
  <si>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</si>
  <si>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</si>
  <si>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</si>
  <si>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</si>
  <si>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</si>
  <si>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</si>
  <si>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</si>
  <si>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</si>
  <si>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</si>
  <si>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Fideicomiso Museo de la Ciudad de León
ESTADO ANALÍTICO DEL ACTIVO
DEL 1 DE ENERO AL 31 DE DICIEMBRE DE 2017</t>
  </si>
  <si>
    <t>Director Administrativo</t>
  </si>
  <si>
    <t>C.P José Isaac Ortega Ramírez</t>
  </si>
  <si>
    <t>Director Cultural</t>
  </si>
  <si>
    <t>Sr. Gerardo Enrique Partido 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</si>
</sst>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3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4" xfId="0" applyNumberFormat="1" applyFont="1" applyFill="1" applyBorder="1" applyAlignment="1" applyProtection="1">
      <alignment horizontal="right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5" xfId="8" applyFont="1" applyBorder="1" applyAlignment="1">
      <alignment horizontal="center" vertical="top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8" xfId="8" applyFont="1" applyFill="1" applyBorder="1" applyAlignment="1">
      <alignment horizontal="center" vertical="center" wrapText="1"/>
    </xf>
    <xf numFmtId="4" fontId="6" fillId="4" borderId="8" xfId="8" applyNumberFormat="1" applyFont="1" applyFill="1" applyBorder="1" applyAlignment="1">
      <alignment horizontal="center" vertical="center" wrapText="1"/>
    </xf>
    <xf numFmtId="0" fontId="6" fillId="4" borderId="12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6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165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13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="154" zoomScaleNormal="154" workbookViewId="0">
      <pane ySplit="2" topLeftCell="A3" activePane="bottomLeft" state="frozen"/>
      <selection pane="bottomLeft" activeCell="D107" sqref="D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0" t="s">
        <v>0</v>
      </c>
      <c r="B2" s="18" t="s">
        <v>1</v>
      </c>
      <c r="C2" s="19" t="s">
        <v>2</v>
      </c>
      <c r="D2" s="19" t="s">
        <v>113</v>
      </c>
      <c r="E2" s="19" t="s">
        <v>114</v>
      </c>
      <c r="F2" s="19" t="s">
        <v>115</v>
      </c>
      <c r="G2" s="19" t="s">
        <v>116</v>
      </c>
    </row>
    <row r="3" spans="1:7" x14ac:dyDescent="0.2">
      <c r="A3" s="1">
        <v>1000</v>
      </c>
      <c r="B3" s="2" t="s">
        <v>3</v>
      </c>
      <c r="C3" s="3">
        <f>+C4+C43</f>
        <v>7707570.7999999989</v>
      </c>
      <c r="D3" s="3">
        <f t="shared" ref="D3:F3" si="0">+D4+D43</f>
        <v>6488260.54</v>
      </c>
      <c r="E3" s="3">
        <f t="shared" si="0"/>
        <v>6378746.3700000001</v>
      </c>
      <c r="F3" s="3">
        <f t="shared" si="0"/>
        <v>7817084.9700000007</v>
      </c>
      <c r="G3" s="36">
        <f>+F3-C3</f>
        <v>109514.17000000179</v>
      </c>
    </row>
    <row r="4" spans="1:7" x14ac:dyDescent="0.2">
      <c r="A4" s="4">
        <v>1100</v>
      </c>
      <c r="B4" s="5" t="s">
        <v>4</v>
      </c>
      <c r="C4" s="35">
        <f>+C5+C13+C21+C27+C33+C35+C38</f>
        <v>1535891.1</v>
      </c>
      <c r="D4" s="35">
        <f t="shared" ref="D4:F4" si="1">+D5+D13+D21+D27+D33+D35+D38</f>
        <v>6214533.2300000004</v>
      </c>
      <c r="E4" s="35">
        <f t="shared" si="1"/>
        <v>6209303.1699999999</v>
      </c>
      <c r="F4" s="35">
        <f t="shared" si="1"/>
        <v>1541121.16</v>
      </c>
      <c r="G4" s="37">
        <f>+F4-C4</f>
        <v>5230.059999999823</v>
      </c>
    </row>
    <row r="5" spans="1:7" x14ac:dyDescent="0.2">
      <c r="A5" s="4">
        <v>1110</v>
      </c>
      <c r="B5" s="5" t="s">
        <v>5</v>
      </c>
      <c r="C5" s="35">
        <f>+C6+C7+C8+C9+C10+C11+C12</f>
        <v>1221046.02</v>
      </c>
      <c r="D5" s="35">
        <f t="shared" ref="D5:F5" si="2">+D6+D7+D8+D9+D10+D11+D12</f>
        <v>6142454.29</v>
      </c>
      <c r="E5" s="35">
        <f t="shared" si="2"/>
        <v>6136776.1500000004</v>
      </c>
      <c r="F5" s="35">
        <f t="shared" si="2"/>
        <v>1226724.1599999999</v>
      </c>
      <c r="G5" s="37">
        <f>+F5-C5</f>
        <v>5678.1399999998976</v>
      </c>
    </row>
    <row r="6" spans="1:7" x14ac:dyDescent="0.2">
      <c r="A6" s="7">
        <v>1111</v>
      </c>
      <c r="B6" s="21" t="s">
        <v>6</v>
      </c>
      <c r="C6" s="8">
        <v>7649.53</v>
      </c>
      <c r="D6" s="8">
        <v>55000</v>
      </c>
      <c r="E6" s="8">
        <v>58681.33</v>
      </c>
      <c r="F6" s="8">
        <f>+C6+D6-E6</f>
        <v>3968.1999999999971</v>
      </c>
      <c r="G6" s="9">
        <f>+F6-C6</f>
        <v>-3681.3300000000027</v>
      </c>
    </row>
    <row r="7" spans="1:7" x14ac:dyDescent="0.2">
      <c r="A7" s="7">
        <v>1112</v>
      </c>
      <c r="B7" s="21" t="s">
        <v>7</v>
      </c>
      <c r="C7" s="8">
        <v>502585.08</v>
      </c>
      <c r="D7" s="8">
        <v>2766430.4</v>
      </c>
      <c r="E7" s="8">
        <v>3194535.6</v>
      </c>
      <c r="F7" s="8">
        <f t="shared" ref="F7:F42" si="3">+C7+D7-E7</f>
        <v>74479.879999999888</v>
      </c>
      <c r="G7" s="9">
        <f t="shared" ref="G7:G42" si="4">+F7-C7</f>
        <v>-428105.20000000013</v>
      </c>
    </row>
    <row r="8" spans="1:7" x14ac:dyDescent="0.2">
      <c r="A8" s="7">
        <v>1113</v>
      </c>
      <c r="B8" s="21" t="s">
        <v>8</v>
      </c>
      <c r="C8" s="8">
        <v>0</v>
      </c>
      <c r="D8" s="8">
        <v>0</v>
      </c>
      <c r="E8" s="8">
        <v>0</v>
      </c>
      <c r="F8" s="8">
        <f t="shared" si="3"/>
        <v>0</v>
      </c>
      <c r="G8" s="9">
        <f t="shared" si="4"/>
        <v>0</v>
      </c>
    </row>
    <row r="9" spans="1:7" x14ac:dyDescent="0.2">
      <c r="A9" s="7">
        <v>1114</v>
      </c>
      <c r="B9" s="21" t="s">
        <v>9</v>
      </c>
      <c r="C9" s="8">
        <v>710811.41</v>
      </c>
      <c r="D9" s="8">
        <v>3321023.89</v>
      </c>
      <c r="E9" s="8">
        <v>2883559.22</v>
      </c>
      <c r="F9" s="8">
        <f t="shared" si="3"/>
        <v>1148276.08</v>
      </c>
      <c r="G9" s="9">
        <f t="shared" si="4"/>
        <v>437464.67000000004</v>
      </c>
    </row>
    <row r="10" spans="1:7" x14ac:dyDescent="0.2">
      <c r="A10" s="7">
        <v>1115</v>
      </c>
      <c r="B10" s="21" t="s">
        <v>10</v>
      </c>
      <c r="C10" s="8">
        <v>0</v>
      </c>
      <c r="D10" s="8">
        <v>0</v>
      </c>
      <c r="E10" s="8">
        <v>0</v>
      </c>
      <c r="F10" s="8">
        <f t="shared" si="3"/>
        <v>0</v>
      </c>
      <c r="G10" s="9">
        <f t="shared" si="4"/>
        <v>0</v>
      </c>
    </row>
    <row r="11" spans="1:7" x14ac:dyDescent="0.2">
      <c r="A11" s="7">
        <v>1116</v>
      </c>
      <c r="B11" s="21" t="s">
        <v>93</v>
      </c>
      <c r="C11" s="8">
        <v>0</v>
      </c>
      <c r="D11" s="8">
        <v>0</v>
      </c>
      <c r="E11" s="8">
        <v>0</v>
      </c>
      <c r="F11" s="8">
        <f t="shared" si="3"/>
        <v>0</v>
      </c>
      <c r="G11" s="9">
        <f t="shared" si="4"/>
        <v>0</v>
      </c>
    </row>
    <row r="12" spans="1:7" x14ac:dyDescent="0.2">
      <c r="A12" s="7">
        <v>1119</v>
      </c>
      <c r="B12" s="21" t="s">
        <v>11</v>
      </c>
      <c r="C12" s="8">
        <v>0</v>
      </c>
      <c r="D12" s="8">
        <v>0</v>
      </c>
      <c r="E12" s="8">
        <v>0</v>
      </c>
      <c r="F12" s="8">
        <f t="shared" si="3"/>
        <v>0</v>
      </c>
      <c r="G12" s="9">
        <f t="shared" si="4"/>
        <v>0</v>
      </c>
    </row>
    <row r="13" spans="1:7" x14ac:dyDescent="0.2">
      <c r="A13" s="4">
        <v>1120</v>
      </c>
      <c r="B13" s="22" t="s">
        <v>12</v>
      </c>
      <c r="C13" s="6">
        <f>+C14+C15+C16+C17+C18+C19+C20</f>
        <v>448.08</v>
      </c>
      <c r="D13" s="6">
        <f t="shared" ref="D13:F13" si="5">+D14+D15+D16+D17+D18+D19+D20</f>
        <v>72078.94</v>
      </c>
      <c r="E13" s="6">
        <f t="shared" si="5"/>
        <v>72527.02</v>
      </c>
      <c r="F13" s="6">
        <f t="shared" si="5"/>
        <v>0</v>
      </c>
      <c r="G13" s="37">
        <f>+F13-C13</f>
        <v>-448.08</v>
      </c>
    </row>
    <row r="14" spans="1:7" x14ac:dyDescent="0.2">
      <c r="A14" s="7">
        <v>1121</v>
      </c>
      <c r="B14" s="21" t="s">
        <v>13</v>
      </c>
      <c r="C14" s="8">
        <v>0</v>
      </c>
      <c r="D14" s="8">
        <v>0</v>
      </c>
      <c r="E14" s="8">
        <v>0</v>
      </c>
      <c r="F14" s="8">
        <f t="shared" si="3"/>
        <v>0</v>
      </c>
      <c r="G14" s="9">
        <f t="shared" si="4"/>
        <v>0</v>
      </c>
    </row>
    <row r="15" spans="1:7" x14ac:dyDescent="0.2">
      <c r="A15" s="7">
        <v>1122</v>
      </c>
      <c r="B15" s="21" t="s">
        <v>14</v>
      </c>
      <c r="C15" s="8">
        <v>0</v>
      </c>
      <c r="D15" s="8">
        <v>0</v>
      </c>
      <c r="E15" s="8">
        <v>0</v>
      </c>
      <c r="F15" s="8">
        <f t="shared" si="3"/>
        <v>0</v>
      </c>
      <c r="G15" s="9">
        <f t="shared" si="4"/>
        <v>0</v>
      </c>
    </row>
    <row r="16" spans="1:7" x14ac:dyDescent="0.2">
      <c r="A16" s="7">
        <v>1123</v>
      </c>
      <c r="B16" s="21" t="s">
        <v>15</v>
      </c>
      <c r="C16" s="8">
        <v>448.08</v>
      </c>
      <c r="D16" s="8">
        <v>72078.94</v>
      </c>
      <c r="E16" s="8">
        <v>72527.02</v>
      </c>
      <c r="F16" s="8">
        <f t="shared" si="3"/>
        <v>0</v>
      </c>
      <c r="G16" s="9">
        <f t="shared" si="4"/>
        <v>-448.08</v>
      </c>
    </row>
    <row r="17" spans="1:7" x14ac:dyDescent="0.2">
      <c r="A17" s="7">
        <v>1124</v>
      </c>
      <c r="B17" s="21" t="s">
        <v>16</v>
      </c>
      <c r="C17" s="8">
        <v>0</v>
      </c>
      <c r="D17" s="8">
        <v>0</v>
      </c>
      <c r="E17" s="8">
        <v>0</v>
      </c>
      <c r="F17" s="8">
        <f t="shared" si="3"/>
        <v>0</v>
      </c>
      <c r="G17" s="9">
        <f t="shared" si="4"/>
        <v>0</v>
      </c>
    </row>
    <row r="18" spans="1:7" x14ac:dyDescent="0.2">
      <c r="A18" s="7">
        <v>1125</v>
      </c>
      <c r="B18" s="21" t="s">
        <v>94</v>
      </c>
      <c r="C18" s="8">
        <v>0</v>
      </c>
      <c r="D18" s="8">
        <v>0</v>
      </c>
      <c r="E18" s="8">
        <v>0</v>
      </c>
      <c r="F18" s="8">
        <f t="shared" si="3"/>
        <v>0</v>
      </c>
      <c r="G18" s="9">
        <f t="shared" si="4"/>
        <v>0</v>
      </c>
    </row>
    <row r="19" spans="1:7" x14ac:dyDescent="0.2">
      <c r="A19" s="7">
        <v>1126</v>
      </c>
      <c r="B19" s="21" t="s">
        <v>17</v>
      </c>
      <c r="C19" s="8">
        <v>0</v>
      </c>
      <c r="D19" s="8">
        <v>0</v>
      </c>
      <c r="E19" s="8">
        <v>0</v>
      </c>
      <c r="F19" s="8">
        <f t="shared" si="3"/>
        <v>0</v>
      </c>
      <c r="G19" s="9">
        <f t="shared" si="4"/>
        <v>0</v>
      </c>
    </row>
    <row r="20" spans="1:7" x14ac:dyDescent="0.2">
      <c r="A20" s="7">
        <v>1129</v>
      </c>
      <c r="B20" s="21" t="s">
        <v>18</v>
      </c>
      <c r="C20" s="8">
        <v>0</v>
      </c>
      <c r="D20" s="8">
        <v>0</v>
      </c>
      <c r="E20" s="8">
        <v>0</v>
      </c>
      <c r="F20" s="8">
        <f t="shared" si="3"/>
        <v>0</v>
      </c>
      <c r="G20" s="9">
        <f t="shared" si="4"/>
        <v>0</v>
      </c>
    </row>
    <row r="21" spans="1:7" x14ac:dyDescent="0.2">
      <c r="A21" s="4">
        <v>1130</v>
      </c>
      <c r="B21" s="22" t="s">
        <v>19</v>
      </c>
      <c r="C21" s="6">
        <f>+C22+C23+C24+C25+C26</f>
        <v>0</v>
      </c>
      <c r="D21" s="6">
        <f t="shared" ref="D21:F21" si="6">+D22+D23+D24+D25+D26</f>
        <v>0</v>
      </c>
      <c r="E21" s="6">
        <f t="shared" si="6"/>
        <v>0</v>
      </c>
      <c r="F21" s="6">
        <f t="shared" si="6"/>
        <v>0</v>
      </c>
      <c r="G21" s="37">
        <f>+F21-C21</f>
        <v>0</v>
      </c>
    </row>
    <row r="22" spans="1:7" x14ac:dyDescent="0.2">
      <c r="A22" s="7">
        <v>1131</v>
      </c>
      <c r="B22" s="21" t="s">
        <v>20</v>
      </c>
      <c r="C22" s="8">
        <v>0</v>
      </c>
      <c r="D22" s="8">
        <v>0</v>
      </c>
      <c r="E22" s="8">
        <v>0</v>
      </c>
      <c r="F22" s="8">
        <f t="shared" si="3"/>
        <v>0</v>
      </c>
      <c r="G22" s="9">
        <f t="shared" si="4"/>
        <v>0</v>
      </c>
    </row>
    <row r="23" spans="1:7" x14ac:dyDescent="0.2">
      <c r="A23" s="7">
        <v>1132</v>
      </c>
      <c r="B23" s="21" t="s">
        <v>21</v>
      </c>
      <c r="C23" s="8">
        <v>0</v>
      </c>
      <c r="D23" s="8">
        <v>0</v>
      </c>
      <c r="E23" s="8">
        <v>0</v>
      </c>
      <c r="F23" s="8">
        <f t="shared" si="3"/>
        <v>0</v>
      </c>
      <c r="G23" s="9">
        <f t="shared" si="4"/>
        <v>0</v>
      </c>
    </row>
    <row r="24" spans="1:7" x14ac:dyDescent="0.2">
      <c r="A24" s="7">
        <v>1133</v>
      </c>
      <c r="B24" s="21" t="s">
        <v>22</v>
      </c>
      <c r="C24" s="8">
        <v>0</v>
      </c>
      <c r="D24" s="8">
        <v>0</v>
      </c>
      <c r="E24" s="8">
        <v>0</v>
      </c>
      <c r="F24" s="8">
        <f t="shared" si="3"/>
        <v>0</v>
      </c>
      <c r="G24" s="9">
        <f t="shared" si="4"/>
        <v>0</v>
      </c>
    </row>
    <row r="25" spans="1:7" x14ac:dyDescent="0.2">
      <c r="A25" s="7">
        <v>1134</v>
      </c>
      <c r="B25" s="21" t="s">
        <v>23</v>
      </c>
      <c r="C25" s="8">
        <v>0</v>
      </c>
      <c r="D25" s="8">
        <v>0</v>
      </c>
      <c r="E25" s="8">
        <v>0</v>
      </c>
      <c r="F25" s="8">
        <f t="shared" si="3"/>
        <v>0</v>
      </c>
      <c r="G25" s="9">
        <f t="shared" si="4"/>
        <v>0</v>
      </c>
    </row>
    <row r="26" spans="1:7" x14ac:dyDescent="0.2">
      <c r="A26" s="7">
        <v>1139</v>
      </c>
      <c r="B26" s="21" t="s">
        <v>24</v>
      </c>
      <c r="C26" s="8">
        <v>0</v>
      </c>
      <c r="D26" s="8">
        <v>0</v>
      </c>
      <c r="E26" s="8">
        <v>0</v>
      </c>
      <c r="F26" s="8">
        <f t="shared" si="3"/>
        <v>0</v>
      </c>
      <c r="G26" s="9">
        <f t="shared" si="4"/>
        <v>0</v>
      </c>
    </row>
    <row r="27" spans="1:7" x14ac:dyDescent="0.2">
      <c r="A27" s="4">
        <v>1140</v>
      </c>
      <c r="B27" s="22" t="s">
        <v>25</v>
      </c>
      <c r="C27" s="6">
        <f>+C28+C29+C30+C31+C32</f>
        <v>314397</v>
      </c>
      <c r="D27" s="6">
        <f t="shared" ref="D27:F27" si="7">+D28+D29+D30+D31+D32</f>
        <v>0</v>
      </c>
      <c r="E27" s="6">
        <f t="shared" si="7"/>
        <v>0</v>
      </c>
      <c r="F27" s="6">
        <f t="shared" si="7"/>
        <v>314397</v>
      </c>
      <c r="G27" s="37">
        <f>+F27-C27</f>
        <v>0</v>
      </c>
    </row>
    <row r="28" spans="1:7" x14ac:dyDescent="0.2">
      <c r="A28" s="7">
        <v>1141</v>
      </c>
      <c r="B28" s="21" t="s">
        <v>26</v>
      </c>
      <c r="C28" s="10">
        <v>314397</v>
      </c>
      <c r="D28" s="10">
        <v>0</v>
      </c>
      <c r="E28" s="10">
        <v>0</v>
      </c>
      <c r="F28" s="8">
        <f t="shared" si="3"/>
        <v>314397</v>
      </c>
      <c r="G28" s="9">
        <f t="shared" si="4"/>
        <v>0</v>
      </c>
    </row>
    <row r="29" spans="1:7" x14ac:dyDescent="0.2">
      <c r="A29" s="7">
        <v>1142</v>
      </c>
      <c r="B29" s="21" t="s">
        <v>27</v>
      </c>
      <c r="C29" s="10">
        <v>0</v>
      </c>
      <c r="D29" s="10">
        <v>0</v>
      </c>
      <c r="E29" s="10">
        <v>0</v>
      </c>
      <c r="F29" s="8">
        <f t="shared" si="3"/>
        <v>0</v>
      </c>
      <c r="G29" s="9">
        <f t="shared" si="4"/>
        <v>0</v>
      </c>
    </row>
    <row r="30" spans="1:7" x14ac:dyDescent="0.2">
      <c r="A30" s="7">
        <v>1143</v>
      </c>
      <c r="B30" s="21" t="s">
        <v>28</v>
      </c>
      <c r="C30" s="10">
        <v>0</v>
      </c>
      <c r="D30" s="10">
        <v>0</v>
      </c>
      <c r="E30" s="10">
        <v>0</v>
      </c>
      <c r="F30" s="8">
        <f t="shared" si="3"/>
        <v>0</v>
      </c>
      <c r="G30" s="9">
        <f t="shared" si="4"/>
        <v>0</v>
      </c>
    </row>
    <row r="31" spans="1:7" x14ac:dyDescent="0.2">
      <c r="A31" s="7">
        <v>1144</v>
      </c>
      <c r="B31" s="21" t="s">
        <v>29</v>
      </c>
      <c r="C31" s="10">
        <v>0</v>
      </c>
      <c r="D31" s="10">
        <v>0</v>
      </c>
      <c r="E31" s="10">
        <v>0</v>
      </c>
      <c r="F31" s="8">
        <f t="shared" si="3"/>
        <v>0</v>
      </c>
      <c r="G31" s="9">
        <f t="shared" si="4"/>
        <v>0</v>
      </c>
    </row>
    <row r="32" spans="1:7" x14ac:dyDescent="0.2">
      <c r="A32" s="7">
        <v>1145</v>
      </c>
      <c r="B32" s="21" t="s">
        <v>30</v>
      </c>
      <c r="C32" s="10">
        <v>0</v>
      </c>
      <c r="D32" s="10">
        <v>0</v>
      </c>
      <c r="E32" s="10">
        <v>0</v>
      </c>
      <c r="F32" s="8">
        <f t="shared" si="3"/>
        <v>0</v>
      </c>
      <c r="G32" s="9">
        <f t="shared" si="4"/>
        <v>0</v>
      </c>
    </row>
    <row r="33" spans="1:7" x14ac:dyDescent="0.2">
      <c r="A33" s="4">
        <v>1150</v>
      </c>
      <c r="B33" s="22" t="s">
        <v>31</v>
      </c>
      <c r="C33" s="6">
        <f>+C34</f>
        <v>0</v>
      </c>
      <c r="D33" s="6">
        <f t="shared" ref="D33:F33" si="8">+D34</f>
        <v>0</v>
      </c>
      <c r="E33" s="6">
        <f t="shared" si="8"/>
        <v>0</v>
      </c>
      <c r="F33" s="6">
        <f t="shared" si="8"/>
        <v>0</v>
      </c>
      <c r="G33" s="37">
        <f>+F33-C33</f>
        <v>0</v>
      </c>
    </row>
    <row r="34" spans="1:7" x14ac:dyDescent="0.2">
      <c r="A34" s="7">
        <v>1151</v>
      </c>
      <c r="B34" s="21" t="s">
        <v>32</v>
      </c>
      <c r="C34" s="10">
        <v>0</v>
      </c>
      <c r="D34" s="10">
        <v>0</v>
      </c>
      <c r="E34" s="10">
        <v>0</v>
      </c>
      <c r="F34" s="8">
        <f t="shared" si="3"/>
        <v>0</v>
      </c>
      <c r="G34" s="9">
        <f t="shared" si="4"/>
        <v>0</v>
      </c>
    </row>
    <row r="35" spans="1:7" x14ac:dyDescent="0.2">
      <c r="A35" s="4">
        <v>1160</v>
      </c>
      <c r="B35" s="22" t="s">
        <v>33</v>
      </c>
      <c r="C35" s="6">
        <f>+C36+C37</f>
        <v>0</v>
      </c>
      <c r="D35" s="6">
        <f t="shared" ref="D35:F35" si="9">+D36+D37</f>
        <v>0</v>
      </c>
      <c r="E35" s="6">
        <f t="shared" si="9"/>
        <v>0</v>
      </c>
      <c r="F35" s="6">
        <f t="shared" si="9"/>
        <v>0</v>
      </c>
      <c r="G35" s="37">
        <f>+F35-C35</f>
        <v>0</v>
      </c>
    </row>
    <row r="36" spans="1:7" x14ac:dyDescent="0.2">
      <c r="A36" s="7">
        <v>1161</v>
      </c>
      <c r="B36" s="21" t="s">
        <v>34</v>
      </c>
      <c r="C36" s="10">
        <v>0</v>
      </c>
      <c r="D36" s="10">
        <v>0</v>
      </c>
      <c r="E36" s="10">
        <v>0</v>
      </c>
      <c r="F36" s="8">
        <f t="shared" si="3"/>
        <v>0</v>
      </c>
      <c r="G36" s="9">
        <f t="shared" si="4"/>
        <v>0</v>
      </c>
    </row>
    <row r="37" spans="1:7" x14ac:dyDescent="0.2">
      <c r="A37" s="7">
        <v>1162</v>
      </c>
      <c r="B37" s="21" t="s">
        <v>95</v>
      </c>
      <c r="C37" s="10">
        <v>0</v>
      </c>
      <c r="D37" s="10">
        <v>0</v>
      </c>
      <c r="E37" s="10">
        <v>0</v>
      </c>
      <c r="F37" s="8">
        <f t="shared" si="3"/>
        <v>0</v>
      </c>
      <c r="G37" s="9">
        <f t="shared" si="4"/>
        <v>0</v>
      </c>
    </row>
    <row r="38" spans="1:7" x14ac:dyDescent="0.2">
      <c r="A38" s="4">
        <v>1190</v>
      </c>
      <c r="B38" s="22" t="s">
        <v>35</v>
      </c>
      <c r="C38" s="6">
        <f>+C39+C40+C41+C42</f>
        <v>0</v>
      </c>
      <c r="D38" s="6">
        <f t="shared" ref="D38:F38" si="10">+D39+D40+D41+D42</f>
        <v>0</v>
      </c>
      <c r="E38" s="6">
        <f t="shared" si="10"/>
        <v>0</v>
      </c>
      <c r="F38" s="6">
        <f t="shared" si="10"/>
        <v>0</v>
      </c>
      <c r="G38" s="37">
        <f>+F38-C38</f>
        <v>0</v>
      </c>
    </row>
    <row r="39" spans="1:7" x14ac:dyDescent="0.2">
      <c r="A39" s="7">
        <v>1191</v>
      </c>
      <c r="B39" s="21" t="s">
        <v>36</v>
      </c>
      <c r="C39" s="10">
        <v>0</v>
      </c>
      <c r="D39" s="10">
        <v>0</v>
      </c>
      <c r="E39" s="10">
        <v>0</v>
      </c>
      <c r="F39" s="8">
        <f t="shared" si="3"/>
        <v>0</v>
      </c>
      <c r="G39" s="9">
        <f t="shared" si="4"/>
        <v>0</v>
      </c>
    </row>
    <row r="40" spans="1:7" x14ac:dyDescent="0.2">
      <c r="A40" s="7">
        <v>1192</v>
      </c>
      <c r="B40" s="21" t="s">
        <v>96</v>
      </c>
      <c r="C40" s="10">
        <v>0</v>
      </c>
      <c r="D40" s="10">
        <v>0</v>
      </c>
      <c r="E40" s="10">
        <v>0</v>
      </c>
      <c r="F40" s="8">
        <f t="shared" si="3"/>
        <v>0</v>
      </c>
      <c r="G40" s="9">
        <f t="shared" si="4"/>
        <v>0</v>
      </c>
    </row>
    <row r="41" spans="1:7" x14ac:dyDescent="0.2">
      <c r="A41" s="7">
        <v>1193</v>
      </c>
      <c r="B41" s="21" t="s">
        <v>37</v>
      </c>
      <c r="C41" s="10">
        <v>0</v>
      </c>
      <c r="D41" s="10">
        <v>0</v>
      </c>
      <c r="E41" s="10">
        <v>0</v>
      </c>
      <c r="F41" s="8">
        <f t="shared" si="3"/>
        <v>0</v>
      </c>
      <c r="G41" s="9">
        <f t="shared" si="4"/>
        <v>0</v>
      </c>
    </row>
    <row r="42" spans="1:7" x14ac:dyDescent="0.2">
      <c r="A42" s="23">
        <v>1194</v>
      </c>
      <c r="B42" s="21" t="s">
        <v>109</v>
      </c>
      <c r="C42" s="10">
        <v>0</v>
      </c>
      <c r="D42" s="10">
        <v>0</v>
      </c>
      <c r="E42" s="10">
        <v>0</v>
      </c>
      <c r="F42" s="8">
        <f t="shared" si="3"/>
        <v>0</v>
      </c>
      <c r="G42" s="9">
        <f t="shared" si="4"/>
        <v>0</v>
      </c>
    </row>
    <row r="43" spans="1:7" x14ac:dyDescent="0.2">
      <c r="A43" s="4">
        <v>1200</v>
      </c>
      <c r="B43" s="5" t="s">
        <v>38</v>
      </c>
      <c r="C43" s="6">
        <f>+C44+C49+C55+C63+C72+C78</f>
        <v>6171679.6999999993</v>
      </c>
      <c r="D43" s="6">
        <f t="shared" ref="D43:F43" si="11">+D44+D49+D55+D63+D72+D78</f>
        <v>273727.31</v>
      </c>
      <c r="E43" s="6">
        <f t="shared" si="11"/>
        <v>169443.20000000001</v>
      </c>
      <c r="F43" s="6">
        <f t="shared" si="11"/>
        <v>6275963.8100000005</v>
      </c>
      <c r="G43" s="37">
        <f>+F43-C43</f>
        <v>104284.11000000127</v>
      </c>
    </row>
    <row r="44" spans="1:7" x14ac:dyDescent="0.2">
      <c r="A44" s="4">
        <v>1210</v>
      </c>
      <c r="B44" s="22" t="s">
        <v>39</v>
      </c>
      <c r="C44" s="6">
        <f>+C45+C46+C47+C48</f>
        <v>0</v>
      </c>
      <c r="D44" s="6">
        <f t="shared" ref="D44:F44" si="12">+D45+D46+D47+D48</f>
        <v>0</v>
      </c>
      <c r="E44" s="6">
        <f t="shared" si="12"/>
        <v>0</v>
      </c>
      <c r="F44" s="6">
        <f t="shared" si="12"/>
        <v>0</v>
      </c>
      <c r="G44" s="37">
        <f>+F44-C44</f>
        <v>0</v>
      </c>
    </row>
    <row r="45" spans="1:7" x14ac:dyDescent="0.2">
      <c r="A45" s="7">
        <v>1211</v>
      </c>
      <c r="B45" s="21" t="s">
        <v>40</v>
      </c>
      <c r="C45" s="10">
        <v>0</v>
      </c>
      <c r="D45" s="10">
        <v>0</v>
      </c>
      <c r="E45" s="10">
        <v>0</v>
      </c>
      <c r="F45" s="8">
        <f t="shared" ref="F45:F98" si="13">+C45+D45-E45</f>
        <v>0</v>
      </c>
      <c r="G45" s="9">
        <f t="shared" ref="G45:G99" si="14">+F45-C45</f>
        <v>0</v>
      </c>
    </row>
    <row r="46" spans="1:7" x14ac:dyDescent="0.2">
      <c r="A46" s="7">
        <v>1212</v>
      </c>
      <c r="B46" s="21" t="s">
        <v>41</v>
      </c>
      <c r="C46" s="10">
        <v>0</v>
      </c>
      <c r="D46" s="10">
        <v>0</v>
      </c>
      <c r="E46" s="10">
        <v>0</v>
      </c>
      <c r="F46" s="8">
        <f t="shared" si="13"/>
        <v>0</v>
      </c>
      <c r="G46" s="9">
        <f t="shared" si="14"/>
        <v>0</v>
      </c>
    </row>
    <row r="47" spans="1:7" x14ac:dyDescent="0.2">
      <c r="A47" s="7">
        <v>1213</v>
      </c>
      <c r="B47" s="21" t="s">
        <v>42</v>
      </c>
      <c r="C47" s="8">
        <v>0</v>
      </c>
      <c r="D47" s="8">
        <v>0</v>
      </c>
      <c r="E47" s="8">
        <v>0</v>
      </c>
      <c r="F47" s="8">
        <f t="shared" si="13"/>
        <v>0</v>
      </c>
      <c r="G47" s="9">
        <f t="shared" si="14"/>
        <v>0</v>
      </c>
    </row>
    <row r="48" spans="1:7" x14ac:dyDescent="0.2">
      <c r="A48" s="7">
        <v>1214</v>
      </c>
      <c r="B48" s="21" t="s">
        <v>43</v>
      </c>
      <c r="C48" s="10">
        <v>0</v>
      </c>
      <c r="D48" s="10">
        <v>0</v>
      </c>
      <c r="E48" s="10">
        <v>0</v>
      </c>
      <c r="F48" s="8">
        <f t="shared" si="13"/>
        <v>0</v>
      </c>
      <c r="G48" s="9">
        <f t="shared" si="14"/>
        <v>0</v>
      </c>
    </row>
    <row r="49" spans="1:7" x14ac:dyDescent="0.2">
      <c r="A49" s="4">
        <v>1220</v>
      </c>
      <c r="B49" s="22" t="s">
        <v>44</v>
      </c>
      <c r="C49" s="11">
        <f>+C50+C51+C52+C53+C54</f>
        <v>0</v>
      </c>
      <c r="D49" s="11">
        <f t="shared" ref="D49:F49" si="15">+D50+D51+D52+D53+D54</f>
        <v>0</v>
      </c>
      <c r="E49" s="11">
        <f t="shared" si="15"/>
        <v>0</v>
      </c>
      <c r="F49" s="11">
        <f t="shared" si="15"/>
        <v>0</v>
      </c>
      <c r="G49" s="37">
        <f>+F49-C49</f>
        <v>0</v>
      </c>
    </row>
    <row r="50" spans="1:7" x14ac:dyDescent="0.2">
      <c r="A50" s="7">
        <v>1221</v>
      </c>
      <c r="B50" s="21" t="s">
        <v>45</v>
      </c>
      <c r="C50" s="8">
        <v>0</v>
      </c>
      <c r="D50" s="8">
        <v>0</v>
      </c>
      <c r="E50" s="8">
        <v>0</v>
      </c>
      <c r="F50" s="8">
        <f t="shared" si="13"/>
        <v>0</v>
      </c>
      <c r="G50" s="9">
        <f t="shared" si="14"/>
        <v>0</v>
      </c>
    </row>
    <row r="51" spans="1:7" x14ac:dyDescent="0.2">
      <c r="A51" s="7">
        <v>1222</v>
      </c>
      <c r="B51" s="21" t="s">
        <v>46</v>
      </c>
      <c r="C51" s="8">
        <v>0</v>
      </c>
      <c r="D51" s="8">
        <v>0</v>
      </c>
      <c r="E51" s="8">
        <v>0</v>
      </c>
      <c r="F51" s="8">
        <f t="shared" si="13"/>
        <v>0</v>
      </c>
      <c r="G51" s="9">
        <f t="shared" si="14"/>
        <v>0</v>
      </c>
    </row>
    <row r="52" spans="1:7" x14ac:dyDescent="0.2">
      <c r="A52" s="7">
        <v>1223</v>
      </c>
      <c r="B52" s="21" t="s">
        <v>47</v>
      </c>
      <c r="C52" s="10">
        <v>0</v>
      </c>
      <c r="D52" s="10">
        <v>0</v>
      </c>
      <c r="E52" s="10">
        <v>0</v>
      </c>
      <c r="F52" s="8">
        <f t="shared" si="13"/>
        <v>0</v>
      </c>
      <c r="G52" s="9">
        <f t="shared" si="14"/>
        <v>0</v>
      </c>
    </row>
    <row r="53" spans="1:7" x14ac:dyDescent="0.2">
      <c r="A53" s="7">
        <v>1224</v>
      </c>
      <c r="B53" s="21" t="s">
        <v>48</v>
      </c>
      <c r="C53" s="10">
        <v>0</v>
      </c>
      <c r="D53" s="10">
        <v>0</v>
      </c>
      <c r="E53" s="10">
        <v>0</v>
      </c>
      <c r="F53" s="8">
        <f t="shared" si="13"/>
        <v>0</v>
      </c>
      <c r="G53" s="9">
        <f t="shared" si="14"/>
        <v>0</v>
      </c>
    </row>
    <row r="54" spans="1:7" x14ac:dyDescent="0.2">
      <c r="A54" s="7">
        <v>1229</v>
      </c>
      <c r="B54" s="21" t="s">
        <v>49</v>
      </c>
      <c r="C54" s="10">
        <v>0</v>
      </c>
      <c r="D54" s="10">
        <v>0</v>
      </c>
      <c r="E54" s="10">
        <v>0</v>
      </c>
      <c r="F54" s="8">
        <f t="shared" si="13"/>
        <v>0</v>
      </c>
      <c r="G54" s="9">
        <f t="shared" si="14"/>
        <v>0</v>
      </c>
    </row>
    <row r="55" spans="1:7" x14ac:dyDescent="0.2">
      <c r="A55" s="4">
        <v>1230</v>
      </c>
      <c r="B55" s="22" t="s">
        <v>50</v>
      </c>
      <c r="C55" s="11">
        <f>+C56+C57+C58+C59+C60+C61+C62</f>
        <v>0</v>
      </c>
      <c r="D55" s="11">
        <f t="shared" ref="D55:F55" si="16">+D56+D57+D58+D59+D60+D61+D62</f>
        <v>0</v>
      </c>
      <c r="E55" s="11">
        <f t="shared" si="16"/>
        <v>0</v>
      </c>
      <c r="F55" s="11">
        <f t="shared" si="16"/>
        <v>0</v>
      </c>
      <c r="G55" s="37">
        <f>+F55-C55</f>
        <v>0</v>
      </c>
    </row>
    <row r="56" spans="1:7" x14ac:dyDescent="0.2">
      <c r="A56" s="7">
        <v>1231</v>
      </c>
      <c r="B56" s="21" t="s">
        <v>51</v>
      </c>
      <c r="C56" s="8">
        <v>0</v>
      </c>
      <c r="D56" s="8">
        <v>0</v>
      </c>
      <c r="E56" s="8">
        <v>0</v>
      </c>
      <c r="F56" s="8">
        <f t="shared" si="13"/>
        <v>0</v>
      </c>
      <c r="G56" s="9">
        <f t="shared" si="14"/>
        <v>0</v>
      </c>
    </row>
    <row r="57" spans="1:7" x14ac:dyDescent="0.2">
      <c r="A57" s="7">
        <v>1232</v>
      </c>
      <c r="B57" s="21" t="s">
        <v>52</v>
      </c>
      <c r="C57" s="8">
        <v>0</v>
      </c>
      <c r="D57" s="8">
        <v>0</v>
      </c>
      <c r="E57" s="8">
        <v>0</v>
      </c>
      <c r="F57" s="8">
        <f t="shared" si="13"/>
        <v>0</v>
      </c>
      <c r="G57" s="9">
        <f t="shared" si="14"/>
        <v>0</v>
      </c>
    </row>
    <row r="58" spans="1:7" x14ac:dyDescent="0.2">
      <c r="A58" s="7">
        <v>1233</v>
      </c>
      <c r="B58" s="21" t="s">
        <v>53</v>
      </c>
      <c r="C58" s="8">
        <v>0</v>
      </c>
      <c r="D58" s="8">
        <v>0</v>
      </c>
      <c r="E58" s="8">
        <v>0</v>
      </c>
      <c r="F58" s="8">
        <f t="shared" si="13"/>
        <v>0</v>
      </c>
      <c r="G58" s="9">
        <f t="shared" si="14"/>
        <v>0</v>
      </c>
    </row>
    <row r="59" spans="1:7" x14ac:dyDescent="0.2">
      <c r="A59" s="7">
        <v>1234</v>
      </c>
      <c r="B59" s="21" t="s">
        <v>54</v>
      </c>
      <c r="C59" s="8">
        <v>0</v>
      </c>
      <c r="D59" s="8">
        <v>0</v>
      </c>
      <c r="E59" s="8">
        <v>0</v>
      </c>
      <c r="F59" s="8">
        <f t="shared" si="13"/>
        <v>0</v>
      </c>
      <c r="G59" s="9">
        <f t="shared" si="14"/>
        <v>0</v>
      </c>
    </row>
    <row r="60" spans="1:7" x14ac:dyDescent="0.2">
      <c r="A60" s="7">
        <v>1235</v>
      </c>
      <c r="B60" s="21" t="s">
        <v>55</v>
      </c>
      <c r="C60" s="8">
        <v>0</v>
      </c>
      <c r="D60" s="8">
        <v>0</v>
      </c>
      <c r="E60" s="8">
        <v>0</v>
      </c>
      <c r="F60" s="8">
        <f t="shared" si="13"/>
        <v>0</v>
      </c>
      <c r="G60" s="9">
        <f t="shared" si="14"/>
        <v>0</v>
      </c>
    </row>
    <row r="61" spans="1:7" x14ac:dyDescent="0.2">
      <c r="A61" s="7">
        <v>1236</v>
      </c>
      <c r="B61" s="21" t="s">
        <v>56</v>
      </c>
      <c r="C61" s="8">
        <v>0</v>
      </c>
      <c r="D61" s="8">
        <v>0</v>
      </c>
      <c r="E61" s="8">
        <v>0</v>
      </c>
      <c r="F61" s="8">
        <f t="shared" si="13"/>
        <v>0</v>
      </c>
      <c r="G61" s="9">
        <f t="shared" si="14"/>
        <v>0</v>
      </c>
    </row>
    <row r="62" spans="1:7" x14ac:dyDescent="0.2">
      <c r="A62" s="7">
        <v>1239</v>
      </c>
      <c r="B62" s="21" t="s">
        <v>57</v>
      </c>
      <c r="C62" s="8">
        <v>0</v>
      </c>
      <c r="D62" s="8">
        <v>0</v>
      </c>
      <c r="E62" s="8">
        <v>0</v>
      </c>
      <c r="F62" s="8">
        <f t="shared" si="13"/>
        <v>0</v>
      </c>
      <c r="G62" s="9">
        <f t="shared" si="14"/>
        <v>0</v>
      </c>
    </row>
    <row r="63" spans="1:7" x14ac:dyDescent="0.2">
      <c r="A63" s="4">
        <v>1240</v>
      </c>
      <c r="B63" s="22" t="s">
        <v>58</v>
      </c>
      <c r="C63" s="6">
        <f>+C64+C65+C66+C67+C68+C69+C70+C71</f>
        <v>6628718.0299999993</v>
      </c>
      <c r="D63" s="6">
        <f t="shared" ref="D63:F63" si="17">+D64+D65+D66+D67+D68+D69+D70+D71</f>
        <v>270398.11</v>
      </c>
      <c r="E63" s="6">
        <f t="shared" si="17"/>
        <v>62640</v>
      </c>
      <c r="F63" s="6">
        <f t="shared" si="17"/>
        <v>6836476.1399999997</v>
      </c>
      <c r="G63" s="37">
        <f>+F63-C63</f>
        <v>207758.11000000034</v>
      </c>
    </row>
    <row r="64" spans="1:7" x14ac:dyDescent="0.2">
      <c r="A64" s="7">
        <v>1241</v>
      </c>
      <c r="B64" s="21" t="s">
        <v>59</v>
      </c>
      <c r="C64" s="8">
        <v>347694.14</v>
      </c>
      <c r="D64" s="8">
        <v>32650.84</v>
      </c>
      <c r="E64" s="8">
        <v>0</v>
      </c>
      <c r="F64" s="8">
        <f t="shared" si="13"/>
        <v>380344.98000000004</v>
      </c>
      <c r="G64" s="9">
        <f t="shared" si="14"/>
        <v>32650.840000000026</v>
      </c>
    </row>
    <row r="65" spans="1:7" x14ac:dyDescent="0.2">
      <c r="A65" s="7">
        <v>1242</v>
      </c>
      <c r="B65" s="21" t="s">
        <v>60</v>
      </c>
      <c r="C65" s="8">
        <v>0</v>
      </c>
      <c r="D65" s="8">
        <v>0</v>
      </c>
      <c r="E65" s="8">
        <v>0</v>
      </c>
      <c r="F65" s="8">
        <f t="shared" si="13"/>
        <v>0</v>
      </c>
      <c r="G65" s="9">
        <f t="shared" si="14"/>
        <v>0</v>
      </c>
    </row>
    <row r="66" spans="1:7" x14ac:dyDescent="0.2">
      <c r="A66" s="7">
        <v>1243</v>
      </c>
      <c r="B66" s="21" t="s">
        <v>61</v>
      </c>
      <c r="C66" s="8">
        <v>0</v>
      </c>
      <c r="D66" s="8">
        <v>0</v>
      </c>
      <c r="E66" s="8">
        <v>0</v>
      </c>
      <c r="F66" s="8">
        <f t="shared" si="13"/>
        <v>0</v>
      </c>
      <c r="G66" s="9">
        <f t="shared" si="14"/>
        <v>0</v>
      </c>
    </row>
    <row r="67" spans="1:7" x14ac:dyDescent="0.2">
      <c r="A67" s="7">
        <v>1244</v>
      </c>
      <c r="B67" s="21" t="s">
        <v>62</v>
      </c>
      <c r="C67" s="8">
        <v>0</v>
      </c>
      <c r="D67" s="8">
        <v>0</v>
      </c>
      <c r="E67" s="8">
        <v>0</v>
      </c>
      <c r="F67" s="8">
        <f t="shared" si="13"/>
        <v>0</v>
      </c>
      <c r="G67" s="9">
        <f t="shared" si="14"/>
        <v>0</v>
      </c>
    </row>
    <row r="68" spans="1:7" x14ac:dyDescent="0.2">
      <c r="A68" s="7">
        <v>1245</v>
      </c>
      <c r="B68" s="21" t="s">
        <v>63</v>
      </c>
      <c r="C68" s="8">
        <v>83777.11</v>
      </c>
      <c r="D68" s="8">
        <v>0</v>
      </c>
      <c r="E68" s="8">
        <v>0</v>
      </c>
      <c r="F68" s="8">
        <f t="shared" si="13"/>
        <v>83777.11</v>
      </c>
      <c r="G68" s="9">
        <f t="shared" si="14"/>
        <v>0</v>
      </c>
    </row>
    <row r="69" spans="1:7" x14ac:dyDescent="0.2">
      <c r="A69" s="7">
        <v>1246</v>
      </c>
      <c r="B69" s="21" t="s">
        <v>64</v>
      </c>
      <c r="C69" s="8">
        <v>4755.18</v>
      </c>
      <c r="D69" s="8">
        <v>102723.27</v>
      </c>
      <c r="E69" s="8">
        <v>0</v>
      </c>
      <c r="F69" s="8">
        <f t="shared" si="13"/>
        <v>107478.45000000001</v>
      </c>
      <c r="G69" s="9">
        <f t="shared" si="14"/>
        <v>102723.27000000002</v>
      </c>
    </row>
    <row r="70" spans="1:7" x14ac:dyDescent="0.2">
      <c r="A70" s="7">
        <v>1247</v>
      </c>
      <c r="B70" s="21" t="s">
        <v>65</v>
      </c>
      <c r="C70" s="8">
        <v>6192491.5999999996</v>
      </c>
      <c r="D70" s="8">
        <f>135024</f>
        <v>135024</v>
      </c>
      <c r="E70" s="8">
        <v>62640</v>
      </c>
      <c r="F70" s="8">
        <f t="shared" si="13"/>
        <v>6264875.5999999996</v>
      </c>
      <c r="G70" s="9">
        <f t="shared" si="14"/>
        <v>72384</v>
      </c>
    </row>
    <row r="71" spans="1:7" x14ac:dyDescent="0.2">
      <c r="A71" s="7">
        <v>1248</v>
      </c>
      <c r="B71" s="21" t="s">
        <v>66</v>
      </c>
      <c r="C71" s="8">
        <v>0</v>
      </c>
      <c r="D71" s="8">
        <v>0</v>
      </c>
      <c r="E71" s="8">
        <v>0</v>
      </c>
      <c r="F71" s="8">
        <f t="shared" si="13"/>
        <v>0</v>
      </c>
      <c r="G71" s="9">
        <f t="shared" si="14"/>
        <v>0</v>
      </c>
    </row>
    <row r="72" spans="1:7" x14ac:dyDescent="0.2">
      <c r="A72" s="4">
        <v>1250</v>
      </c>
      <c r="B72" s="22" t="s">
        <v>67</v>
      </c>
      <c r="C72" s="6">
        <f>+C73+C74+C75+C76+C77</f>
        <v>213601.24</v>
      </c>
      <c r="D72" s="6">
        <f t="shared" ref="D72:F72" si="18">+D73+D74+D75+D76+D77</f>
        <v>3329.2</v>
      </c>
      <c r="E72" s="6">
        <f t="shared" si="18"/>
        <v>0</v>
      </c>
      <c r="F72" s="6">
        <f t="shared" si="18"/>
        <v>216930.44</v>
      </c>
      <c r="G72" s="37">
        <f>+F72-C72</f>
        <v>3329.2000000000116</v>
      </c>
    </row>
    <row r="73" spans="1:7" x14ac:dyDescent="0.2">
      <c r="A73" s="7">
        <v>1251</v>
      </c>
      <c r="B73" s="21" t="s">
        <v>68</v>
      </c>
      <c r="C73" s="8">
        <v>118320</v>
      </c>
      <c r="D73" s="8">
        <v>0</v>
      </c>
      <c r="E73" s="8">
        <v>0</v>
      </c>
      <c r="F73" s="8">
        <f t="shared" si="13"/>
        <v>118320</v>
      </c>
      <c r="G73" s="9">
        <f t="shared" si="14"/>
        <v>0</v>
      </c>
    </row>
    <row r="74" spans="1:7" x14ac:dyDescent="0.2">
      <c r="A74" s="7">
        <v>1252</v>
      </c>
      <c r="B74" s="21" t="s">
        <v>69</v>
      </c>
      <c r="C74" s="10">
        <v>0</v>
      </c>
      <c r="D74" s="10">
        <v>0</v>
      </c>
      <c r="E74" s="10">
        <v>0</v>
      </c>
      <c r="F74" s="8">
        <f t="shared" si="13"/>
        <v>0</v>
      </c>
      <c r="G74" s="9">
        <f t="shared" si="14"/>
        <v>0</v>
      </c>
    </row>
    <row r="75" spans="1:7" x14ac:dyDescent="0.2">
      <c r="A75" s="7">
        <v>1253</v>
      </c>
      <c r="B75" s="21" t="s">
        <v>70</v>
      </c>
      <c r="C75" s="10">
        <v>0</v>
      </c>
      <c r="D75" s="10">
        <v>0</v>
      </c>
      <c r="E75" s="10">
        <v>0</v>
      </c>
      <c r="F75" s="8">
        <f t="shared" si="13"/>
        <v>0</v>
      </c>
      <c r="G75" s="9">
        <f t="shared" si="14"/>
        <v>0</v>
      </c>
    </row>
    <row r="76" spans="1:7" x14ac:dyDescent="0.2">
      <c r="A76" s="7">
        <v>1254</v>
      </c>
      <c r="B76" s="21" t="s">
        <v>71</v>
      </c>
      <c r="C76" s="10">
        <v>0</v>
      </c>
      <c r="D76" s="10">
        <v>0</v>
      </c>
      <c r="E76" s="10">
        <v>0</v>
      </c>
      <c r="F76" s="8">
        <f t="shared" si="13"/>
        <v>0</v>
      </c>
      <c r="G76" s="9">
        <f t="shared" si="14"/>
        <v>0</v>
      </c>
    </row>
    <row r="77" spans="1:7" x14ac:dyDescent="0.2">
      <c r="A77" s="7">
        <v>1259</v>
      </c>
      <c r="B77" s="21" t="s">
        <v>72</v>
      </c>
      <c r="C77" s="10">
        <v>95281.24</v>
      </c>
      <c r="D77" s="8">
        <v>3329.2</v>
      </c>
      <c r="E77" s="10">
        <v>0</v>
      </c>
      <c r="F77" s="8">
        <f t="shared" si="13"/>
        <v>98610.44</v>
      </c>
      <c r="G77" s="9">
        <f t="shared" si="14"/>
        <v>3329.1999999999971</v>
      </c>
    </row>
    <row r="78" spans="1:7" x14ac:dyDescent="0.2">
      <c r="A78" s="4">
        <v>1260</v>
      </c>
      <c r="B78" s="22" t="s">
        <v>97</v>
      </c>
      <c r="C78" s="6">
        <f>+C79+C80+C81+C82+C83</f>
        <v>-670639.56999999995</v>
      </c>
      <c r="D78" s="6">
        <f t="shared" ref="D78:F78" si="19">+D79+D80+D81+D82+D83</f>
        <v>0</v>
      </c>
      <c r="E78" s="6">
        <f t="shared" si="19"/>
        <v>106803.2</v>
      </c>
      <c r="F78" s="6">
        <f t="shared" si="19"/>
        <v>-777442.77</v>
      </c>
      <c r="G78" s="37">
        <f>+F78-C78</f>
        <v>-106803.20000000007</v>
      </c>
    </row>
    <row r="79" spans="1:7" x14ac:dyDescent="0.2">
      <c r="A79" s="7">
        <v>1261</v>
      </c>
      <c r="B79" s="21" t="s">
        <v>98</v>
      </c>
      <c r="C79" s="10">
        <v>0</v>
      </c>
      <c r="D79" s="10">
        <v>0</v>
      </c>
      <c r="E79" s="10">
        <v>0</v>
      </c>
      <c r="F79" s="8">
        <f t="shared" si="13"/>
        <v>0</v>
      </c>
      <c r="G79" s="9">
        <f t="shared" si="14"/>
        <v>0</v>
      </c>
    </row>
    <row r="80" spans="1:7" x14ac:dyDescent="0.2">
      <c r="A80" s="7">
        <v>1262</v>
      </c>
      <c r="B80" s="21" t="s">
        <v>73</v>
      </c>
      <c r="C80" s="10">
        <v>0</v>
      </c>
      <c r="D80" s="10">
        <v>0</v>
      </c>
      <c r="E80" s="10">
        <v>0</v>
      </c>
      <c r="F80" s="8">
        <f t="shared" si="13"/>
        <v>0</v>
      </c>
      <c r="G80" s="9">
        <f t="shared" si="14"/>
        <v>0</v>
      </c>
    </row>
    <row r="81" spans="1:7" x14ac:dyDescent="0.2">
      <c r="A81" s="7">
        <v>1263</v>
      </c>
      <c r="B81" s="21" t="s">
        <v>74</v>
      </c>
      <c r="C81" s="10">
        <v>-433084.99</v>
      </c>
      <c r="D81" s="10">
        <v>0</v>
      </c>
      <c r="E81" s="10">
        <v>49213.18</v>
      </c>
      <c r="F81" s="8">
        <f t="shared" si="13"/>
        <v>-482298.17</v>
      </c>
      <c r="G81" s="9">
        <f t="shared" si="14"/>
        <v>-49213.179999999993</v>
      </c>
    </row>
    <row r="82" spans="1:7" x14ac:dyDescent="0.2">
      <c r="A82" s="7">
        <v>1264</v>
      </c>
      <c r="B82" s="21" t="s">
        <v>75</v>
      </c>
      <c r="C82" s="10">
        <v>0</v>
      </c>
      <c r="D82" s="10">
        <v>0</v>
      </c>
      <c r="E82" s="10">
        <v>0</v>
      </c>
      <c r="F82" s="8">
        <f t="shared" si="13"/>
        <v>0</v>
      </c>
      <c r="G82" s="9">
        <f t="shared" si="14"/>
        <v>0</v>
      </c>
    </row>
    <row r="83" spans="1:7" x14ac:dyDescent="0.2">
      <c r="A83" s="7">
        <v>1265</v>
      </c>
      <c r="B83" s="21" t="s">
        <v>76</v>
      </c>
      <c r="C83" s="10">
        <v>-237554.58</v>
      </c>
      <c r="D83" s="10">
        <v>0</v>
      </c>
      <c r="E83" s="10">
        <v>57590.02</v>
      </c>
      <c r="F83" s="8">
        <f t="shared" si="13"/>
        <v>-295144.59999999998</v>
      </c>
      <c r="G83" s="9">
        <f t="shared" si="14"/>
        <v>-57590.01999999999</v>
      </c>
    </row>
    <row r="84" spans="1:7" x14ac:dyDescent="0.2">
      <c r="A84" s="4">
        <v>1270</v>
      </c>
      <c r="B84" s="22" t="s">
        <v>77</v>
      </c>
      <c r="C84" s="6">
        <f>+C85+C86+C87+C88+C89+C90</f>
        <v>0</v>
      </c>
      <c r="D84" s="6">
        <f t="shared" ref="D84:F84" si="20">+D85+D86+D87+D88+D89+D90</f>
        <v>0</v>
      </c>
      <c r="E84" s="6">
        <f t="shared" si="20"/>
        <v>0</v>
      </c>
      <c r="F84" s="6">
        <f t="shared" si="20"/>
        <v>0</v>
      </c>
      <c r="G84" s="37">
        <f>+F84-C84</f>
        <v>0</v>
      </c>
    </row>
    <row r="85" spans="1:7" x14ac:dyDescent="0.2">
      <c r="A85" s="7">
        <v>1271</v>
      </c>
      <c r="B85" s="21" t="s">
        <v>78</v>
      </c>
      <c r="C85" s="10">
        <v>0</v>
      </c>
      <c r="D85" s="10">
        <v>0</v>
      </c>
      <c r="E85" s="10">
        <v>0</v>
      </c>
      <c r="F85" s="8">
        <f t="shared" si="13"/>
        <v>0</v>
      </c>
      <c r="G85" s="9">
        <f t="shared" si="14"/>
        <v>0</v>
      </c>
    </row>
    <row r="86" spans="1:7" x14ac:dyDescent="0.2">
      <c r="A86" s="7">
        <v>1272</v>
      </c>
      <c r="B86" s="21" t="s">
        <v>79</v>
      </c>
      <c r="C86" s="10">
        <v>0</v>
      </c>
      <c r="D86" s="10">
        <v>0</v>
      </c>
      <c r="E86" s="10">
        <v>0</v>
      </c>
      <c r="F86" s="8">
        <f t="shared" si="13"/>
        <v>0</v>
      </c>
      <c r="G86" s="9">
        <f t="shared" si="14"/>
        <v>0</v>
      </c>
    </row>
    <row r="87" spans="1:7" x14ac:dyDescent="0.2">
      <c r="A87" s="7">
        <v>1273</v>
      </c>
      <c r="B87" s="21" t="s">
        <v>80</v>
      </c>
      <c r="C87" s="10">
        <v>0</v>
      </c>
      <c r="D87" s="10">
        <v>0</v>
      </c>
      <c r="E87" s="10">
        <v>0</v>
      </c>
      <c r="F87" s="8">
        <f t="shared" si="13"/>
        <v>0</v>
      </c>
      <c r="G87" s="9">
        <f t="shared" si="14"/>
        <v>0</v>
      </c>
    </row>
    <row r="88" spans="1:7" x14ac:dyDescent="0.2">
      <c r="A88" s="7">
        <v>1274</v>
      </c>
      <c r="B88" s="21" t="s">
        <v>81</v>
      </c>
      <c r="C88" s="10">
        <v>0</v>
      </c>
      <c r="D88" s="10">
        <v>0</v>
      </c>
      <c r="E88" s="10">
        <v>0</v>
      </c>
      <c r="F88" s="8">
        <f t="shared" si="13"/>
        <v>0</v>
      </c>
      <c r="G88" s="9">
        <f t="shared" si="14"/>
        <v>0</v>
      </c>
    </row>
    <row r="89" spans="1:7" x14ac:dyDescent="0.2">
      <c r="A89" s="7">
        <v>1275</v>
      </c>
      <c r="B89" s="21" t="s">
        <v>82</v>
      </c>
      <c r="C89" s="10">
        <v>0</v>
      </c>
      <c r="D89" s="10">
        <v>0</v>
      </c>
      <c r="E89" s="10">
        <v>0</v>
      </c>
      <c r="F89" s="8">
        <f t="shared" si="13"/>
        <v>0</v>
      </c>
      <c r="G89" s="9">
        <f t="shared" si="14"/>
        <v>0</v>
      </c>
    </row>
    <row r="90" spans="1:7" x14ac:dyDescent="0.2">
      <c r="A90" s="7">
        <v>1279</v>
      </c>
      <c r="B90" s="21" t="s">
        <v>83</v>
      </c>
      <c r="C90" s="8">
        <v>0</v>
      </c>
      <c r="D90" s="8">
        <v>0</v>
      </c>
      <c r="E90" s="8">
        <v>0</v>
      </c>
      <c r="F90" s="8">
        <f t="shared" si="13"/>
        <v>0</v>
      </c>
      <c r="G90" s="9">
        <f t="shared" si="14"/>
        <v>0</v>
      </c>
    </row>
    <row r="91" spans="1:7" x14ac:dyDescent="0.2">
      <c r="A91" s="4">
        <v>1280</v>
      </c>
      <c r="B91" s="22" t="s">
        <v>99</v>
      </c>
      <c r="C91" s="6">
        <f>+C92+C93+C94+C95+C96+C98+C99+C100</f>
        <v>0</v>
      </c>
      <c r="D91" s="6">
        <f t="shared" ref="D91:F91" si="21">+D92+D93+D94+D95+D96+D98+D99+D100</f>
        <v>0</v>
      </c>
      <c r="E91" s="6">
        <f t="shared" si="21"/>
        <v>0</v>
      </c>
      <c r="F91" s="6">
        <f t="shared" si="21"/>
        <v>0</v>
      </c>
      <c r="G91" s="37">
        <f>+F91-C91</f>
        <v>0</v>
      </c>
    </row>
    <row r="92" spans="1:7" x14ac:dyDescent="0.2">
      <c r="A92" s="7">
        <v>1281</v>
      </c>
      <c r="B92" s="21" t="s">
        <v>84</v>
      </c>
      <c r="C92" s="10">
        <v>0</v>
      </c>
      <c r="D92" s="10">
        <v>0</v>
      </c>
      <c r="E92" s="10">
        <v>0</v>
      </c>
      <c r="F92" s="8">
        <f t="shared" si="13"/>
        <v>0</v>
      </c>
      <c r="G92" s="9">
        <f t="shared" si="14"/>
        <v>0</v>
      </c>
    </row>
    <row r="93" spans="1:7" ht="22.5" x14ac:dyDescent="0.2">
      <c r="A93" s="7">
        <v>1282</v>
      </c>
      <c r="B93" s="21" t="s">
        <v>85</v>
      </c>
      <c r="C93" s="10">
        <v>0</v>
      </c>
      <c r="D93" s="10">
        <v>0</v>
      </c>
      <c r="E93" s="10">
        <v>0</v>
      </c>
      <c r="F93" s="8">
        <f t="shared" si="13"/>
        <v>0</v>
      </c>
      <c r="G93" s="9">
        <f t="shared" si="14"/>
        <v>0</v>
      </c>
    </row>
    <row r="94" spans="1:7" x14ac:dyDescent="0.2">
      <c r="A94" s="7">
        <v>1283</v>
      </c>
      <c r="B94" s="21" t="s">
        <v>86</v>
      </c>
      <c r="C94" s="10">
        <v>0</v>
      </c>
      <c r="D94" s="10">
        <v>0</v>
      </c>
      <c r="E94" s="10">
        <v>0</v>
      </c>
      <c r="F94" s="8">
        <f t="shared" si="13"/>
        <v>0</v>
      </c>
      <c r="G94" s="9">
        <f t="shared" si="14"/>
        <v>0</v>
      </c>
    </row>
    <row r="95" spans="1:7" x14ac:dyDescent="0.2">
      <c r="A95" s="7">
        <v>1284</v>
      </c>
      <c r="B95" s="21" t="s">
        <v>87</v>
      </c>
      <c r="C95" s="10">
        <v>0</v>
      </c>
      <c r="D95" s="10">
        <v>0</v>
      </c>
      <c r="E95" s="10">
        <v>0</v>
      </c>
      <c r="F95" s="8">
        <f t="shared" si="13"/>
        <v>0</v>
      </c>
      <c r="G95" s="9">
        <f t="shared" si="14"/>
        <v>0</v>
      </c>
    </row>
    <row r="96" spans="1:7" x14ac:dyDescent="0.2">
      <c r="A96" s="7">
        <v>1289</v>
      </c>
      <c r="B96" s="21" t="s">
        <v>88</v>
      </c>
      <c r="C96" s="10">
        <v>0</v>
      </c>
      <c r="D96" s="10">
        <v>0</v>
      </c>
      <c r="E96" s="10">
        <v>0</v>
      </c>
      <c r="F96" s="8">
        <f t="shared" si="13"/>
        <v>0</v>
      </c>
      <c r="G96" s="9">
        <f t="shared" si="14"/>
        <v>0</v>
      </c>
    </row>
    <row r="97" spans="1:7" x14ac:dyDescent="0.2">
      <c r="A97" s="34">
        <v>1290</v>
      </c>
      <c r="B97" s="22" t="s">
        <v>89</v>
      </c>
      <c r="C97" s="6">
        <f>+C98+C99+C100</f>
        <v>0</v>
      </c>
      <c r="D97" s="6">
        <f t="shared" ref="D97:F97" si="22">+D98+D99+D100</f>
        <v>0</v>
      </c>
      <c r="E97" s="6">
        <f t="shared" si="22"/>
        <v>0</v>
      </c>
      <c r="F97" s="6">
        <f t="shared" si="22"/>
        <v>0</v>
      </c>
      <c r="G97" s="37">
        <f>+F97-C97</f>
        <v>0</v>
      </c>
    </row>
    <row r="98" spans="1:7" x14ac:dyDescent="0.2">
      <c r="A98" s="7">
        <v>1291</v>
      </c>
      <c r="B98" s="21" t="s">
        <v>90</v>
      </c>
      <c r="C98" s="10">
        <v>0</v>
      </c>
      <c r="D98" s="10">
        <v>0</v>
      </c>
      <c r="E98" s="10">
        <v>0</v>
      </c>
      <c r="F98" s="8">
        <f t="shared" si="13"/>
        <v>0</v>
      </c>
      <c r="G98" s="9">
        <f t="shared" si="14"/>
        <v>0</v>
      </c>
    </row>
    <row r="99" spans="1:7" x14ac:dyDescent="0.2">
      <c r="A99" s="7">
        <v>1292</v>
      </c>
      <c r="B99" s="21" t="s">
        <v>91</v>
      </c>
      <c r="C99" s="10">
        <v>0</v>
      </c>
      <c r="D99" s="10">
        <v>0</v>
      </c>
      <c r="E99" s="10">
        <v>0</v>
      </c>
      <c r="F99" s="10">
        <v>0</v>
      </c>
      <c r="G99" s="9">
        <f t="shared" si="14"/>
        <v>0</v>
      </c>
    </row>
    <row r="100" spans="1:7" x14ac:dyDescent="0.2">
      <c r="A100" s="12">
        <v>1293</v>
      </c>
      <c r="B100" s="24" t="s">
        <v>92</v>
      </c>
      <c r="C100" s="13">
        <v>0</v>
      </c>
      <c r="D100" s="13">
        <v>0</v>
      </c>
      <c r="E100" s="13">
        <v>0</v>
      </c>
      <c r="F100" s="13">
        <v>0</v>
      </c>
      <c r="G100" s="38">
        <v>0</v>
      </c>
    </row>
    <row r="102" spans="1:7" x14ac:dyDescent="0.2">
      <c r="A102" s="25" t="s">
        <v>110</v>
      </c>
      <c r="B102" s="26"/>
      <c r="C102" s="26"/>
      <c r="D102" s="27"/>
    </row>
    <row r="103" spans="1:7" x14ac:dyDescent="0.2">
      <c r="A103" s="28"/>
      <c r="B103" s="28"/>
      <c r="C103" s="28"/>
      <c r="D103" s="27"/>
    </row>
    <row r="104" spans="1:7" x14ac:dyDescent="0.2">
      <c r="A104" s="29"/>
      <c r="B104" s="30"/>
      <c r="C104" s="29"/>
      <c r="D104" s="29"/>
    </row>
    <row r="105" spans="1:7" x14ac:dyDescent="0.2">
      <c r="A105" s="29"/>
      <c r="B105" s="29" t="s">
        <v>122</v>
      </c>
      <c r="C105" s="29"/>
      <c r="D105" s="29" t="s">
        <v>124</v>
      </c>
    </row>
    <row r="106" spans="1:7" x14ac:dyDescent="0.2">
      <c r="A106" s="29"/>
      <c r="B106" s="29" t="s">
        <v>123</v>
      </c>
      <c r="C106" s="29"/>
      <c r="D106" s="31" t="s">
        <v>125</v>
      </c>
    </row>
    <row r="107" spans="1:7" ht="22.5" x14ac:dyDescent="0.2">
      <c r="A107" s="29"/>
      <c r="B107" s="32" t="s">
        <v>111</v>
      </c>
      <c r="C107" s="33"/>
      <c r="D107" s="32" t="s">
        <v>111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4" t="s">
        <v>100</v>
      </c>
    </row>
    <row r="2" spans="1:1" ht="11.25" customHeight="1" x14ac:dyDescent="0.2">
      <c r="A2" s="15" t="s">
        <v>112</v>
      </c>
    </row>
    <row r="3" spans="1:1" ht="11.25" customHeight="1" x14ac:dyDescent="0.2">
      <c r="A3" s="15" t="s">
        <v>101</v>
      </c>
    </row>
    <row r="4" spans="1:1" ht="11.25" customHeight="1" x14ac:dyDescent="0.2">
      <c r="A4" s="15" t="s">
        <v>108</v>
      </c>
    </row>
    <row r="5" spans="1:1" ht="11.25" customHeight="1" x14ac:dyDescent="0.2">
      <c r="A5" s="15" t="s">
        <v>117</v>
      </c>
    </row>
    <row r="6" spans="1:1" ht="11.25" customHeight="1" x14ac:dyDescent="0.2">
      <c r="A6" s="15" t="s">
        <v>118</v>
      </c>
    </row>
    <row r="7" spans="1:1" x14ac:dyDescent="0.2">
      <c r="A7" s="15" t="s">
        <v>119</v>
      </c>
    </row>
    <row r="8" spans="1:1" x14ac:dyDescent="0.2">
      <c r="A8" s="15" t="s">
        <v>120</v>
      </c>
    </row>
    <row r="9" spans="1:1" x14ac:dyDescent="0.2">
      <c r="A9" s="15"/>
    </row>
    <row r="10" spans="1:1" x14ac:dyDescent="0.2">
      <c r="A10" s="16" t="s">
        <v>102</v>
      </c>
    </row>
    <row r="11" spans="1:1" ht="11.25" customHeight="1" x14ac:dyDescent="0.2">
      <c r="A11" s="15" t="s">
        <v>107</v>
      </c>
    </row>
    <row r="12" spans="1:1" ht="11.25" customHeight="1" x14ac:dyDescent="0.2">
      <c r="A12" s="15"/>
    </row>
    <row r="13" spans="1:1" ht="11.25" customHeight="1" x14ac:dyDescent="0.2">
      <c r="A13" s="16" t="s">
        <v>105</v>
      </c>
    </row>
    <row r="14" spans="1:1" ht="11.25" customHeight="1" x14ac:dyDescent="0.2">
      <c r="A14" s="15" t="s">
        <v>106</v>
      </c>
    </row>
    <row r="15" spans="1:1" x14ac:dyDescent="0.2">
      <c r="A15" s="15"/>
    </row>
    <row r="16" spans="1:1" ht="11.25" customHeight="1" x14ac:dyDescent="0.2">
      <c r="A16" s="16" t="s">
        <v>103</v>
      </c>
    </row>
    <row r="17" spans="1:1" ht="14.1" customHeight="1" x14ac:dyDescent="0.2">
      <c r="A17" s="17" t="s">
        <v>104</v>
      </c>
    </row>
    <row r="18" spans="1:1" x14ac:dyDescent="0.2">
      <c r="A18" s="15"/>
    </row>
    <row r="19" spans="1:1" x14ac:dyDescent="0.2">
      <c r="A19" s="15"/>
    </row>
    <row r="20" spans="1:1" x14ac:dyDescent="0.2">
      <c r="A20" s="15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dcterms:created xsi:type="dcterms:W3CDTF">2014-02-09T04:04:15Z</dcterms:created>
  <dcterms:modified xsi:type="dcterms:W3CDTF">2018-01-21T01:45:50Z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